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rry Rutherford\OneDrive - Commdex\Documents\GAMBAS\"/>
    </mc:Choice>
  </mc:AlternateContent>
  <xr:revisionPtr revIDLastSave="0" documentId="13_ncr:1_{6846F75C-9FBA-4F31-82CE-64388990EB68}" xr6:coauthVersionLast="47" xr6:coauthVersionMax="47" xr10:uidLastSave="{00000000-0000-0000-0000-000000000000}"/>
  <bookViews>
    <workbookView xWindow="28680" yWindow="-120" windowWidth="19440" windowHeight="11790" xr2:uid="{4BE8D4E2-5FF3-4FD0-A94E-FFDD04E87D03}"/>
  </bookViews>
  <sheets>
    <sheet name="ADS1115" sheetId="1" r:id="rId1"/>
  </sheets>
  <definedNames>
    <definedName name="_xlnm.Print_Area" localSheetId="0">'ADS1115'!$A:$S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4" i="1" l="1"/>
  <c r="H34" i="1"/>
  <c r="H30" i="1"/>
  <c r="I30" i="1" s="1"/>
  <c r="L31" i="1" l="1"/>
</calcChain>
</file>

<file path=xl/sharedStrings.xml><?xml version="1.0" encoding="utf-8"?>
<sst xmlns="http://schemas.openxmlformats.org/spreadsheetml/2006/main" count="102" uniqueCount="92">
  <si>
    <t>Operational Status</t>
  </si>
  <si>
    <t>Input Multiplexer</t>
  </si>
  <si>
    <t>Port 0 to 1 Diff</t>
  </si>
  <si>
    <t>Port 0 to 3 Diff</t>
  </si>
  <si>
    <t>Port 1 to 3 Diff</t>
  </si>
  <si>
    <t>Port 2 to 3 Diff</t>
  </si>
  <si>
    <t>Port 0 to GND Single</t>
  </si>
  <si>
    <t>Port 1 to GND Single</t>
  </si>
  <si>
    <t>Port 2 to Gnd Single</t>
  </si>
  <si>
    <t>Port 3 to GND Single</t>
  </si>
  <si>
    <t>4.096v</t>
  </si>
  <si>
    <t>2.048v (Default)</t>
  </si>
  <si>
    <t>1.024v</t>
  </si>
  <si>
    <t>0.512v</t>
  </si>
  <si>
    <t>0.256v</t>
  </si>
  <si>
    <t>MODE</t>
  </si>
  <si>
    <t>Data Rate</t>
  </si>
  <si>
    <t>16 Samples Per Sec</t>
  </si>
  <si>
    <t>32 Samples Per Sec</t>
  </si>
  <si>
    <t>64 Samples Per Sec</t>
  </si>
  <si>
    <t>128 Samples Per Sec</t>
  </si>
  <si>
    <t>250 Samples Per Sec</t>
  </si>
  <si>
    <t>475 Samples Per Sec</t>
  </si>
  <si>
    <t>860 Samples Per Sec</t>
  </si>
  <si>
    <t>Comparitor Mode</t>
  </si>
  <si>
    <t>Compaitor Polarity</t>
  </si>
  <si>
    <t>LATCHING ALERT</t>
  </si>
  <si>
    <t>Comparitor Queue</t>
  </si>
  <si>
    <t>One Sample</t>
  </si>
  <si>
    <t>Two Samples</t>
  </si>
  <si>
    <t>Three Samples</t>
  </si>
  <si>
    <t>DISABLE</t>
  </si>
  <si>
    <t>Description</t>
  </si>
  <si>
    <t>BIT</t>
  </si>
  <si>
    <t>INFO</t>
  </si>
  <si>
    <r>
      <t xml:space="preserve">READ </t>
    </r>
    <r>
      <rPr>
        <b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
Converting</t>
    </r>
  </si>
  <si>
    <r>
      <t xml:space="preserve">READ 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
IDLE</t>
    </r>
  </si>
  <si>
    <r>
      <t xml:space="preserve">WRITE </t>
    </r>
    <r>
      <rPr>
        <b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
No Effect</t>
    </r>
  </si>
  <si>
    <r>
      <t xml:space="preserve">WRITE 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
Start Conv.</t>
    </r>
  </si>
  <si>
    <r>
      <rPr>
        <b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
CONT Mode</t>
    </r>
  </si>
  <si>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
Single Shot</t>
    </r>
  </si>
  <si>
    <t xml:space="preserve"> 8  Samples Per Sec</t>
  </si>
  <si>
    <r>
      <rPr>
        <b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
Tradtional Comparitor</t>
    </r>
  </si>
  <si>
    <r>
      <rPr>
        <b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
Active LOW</t>
    </r>
  </si>
  <si>
    <r>
      <rPr>
        <b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
Momentary
Signal</t>
    </r>
  </si>
  <si>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
Window Comparitor</t>
    </r>
  </si>
  <si>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
Active
HIGH</t>
    </r>
  </si>
  <si>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
Latching
Signal</t>
    </r>
  </si>
  <si>
    <t>MOST SIGNIFICANT</t>
  </si>
  <si>
    <t>LEAST SIGNIFICANT</t>
  </si>
  <si>
    <t>6.144v (&lt; 5vdc)</t>
  </si>
  <si>
    <t>Programmable Gain Amplifier (Full Scale)</t>
  </si>
  <si>
    <t>MUX Register</t>
  </si>
  <si>
    <t>1. Write to Config register:</t>
  </si>
  <si>
    <t>– Second byte: 0b00000001 (points to Config register)</t>
  </si>
  <si>
    <t>– Third byte: 0b10000100 (MSB of the Config register to be written)</t>
  </si>
  <si>
    <t>– Fourth byte: 0b10000011 (LSB of the Config register to be written)</t>
  </si>
  <si>
    <t>2. Write to Address Pointer register:</t>
  </si>
  <si>
    <t>– Second byte: 0b00000000 (points to Conversion register)</t>
  </si>
  <si>
    <t>3. Read Conversion register:</t>
  </si>
  <si>
    <t>– Second byte: the ADS111x response with the MSB of the Conversion register</t>
  </si>
  <si>
    <t>– Third byte: the ADS111x response with the LSB of the Conversion register</t>
  </si>
  <si>
    <t>– First byte: 0b10010000 (first 7-bit I2C address followed by a low R/W bit)</t>
  </si>
  <si>
    <t>– First byte: 0b10010001 (first 7-bit I2C address followed by a high R/W bit)</t>
  </si>
  <si>
    <t>4. Complete</t>
  </si>
  <si>
    <t>WRITE WORD 1</t>
  </si>
  <si>
    <t>WRITE WORD 2</t>
  </si>
  <si>
    <t>WRITE WORD 3</t>
  </si>
  <si>
    <t>Read WORD</t>
  </si>
  <si>
    <t>Connection</t>
  </si>
  <si>
    <t>GND</t>
  </si>
  <si>
    <t>VDD</t>
  </si>
  <si>
    <t>SDA</t>
  </si>
  <si>
    <t>SCL</t>
  </si>
  <si>
    <t>Binary</t>
  </si>
  <si>
    <t>Hex</t>
  </si>
  <si>
    <t>Decimal</t>
  </si>
  <si>
    <t>WRITE Byte 1</t>
  </si>
  <si>
    <t>001</t>
  </si>
  <si>
    <t>Mode</t>
  </si>
  <si>
    <t>LSB</t>
  </si>
  <si>
    <t>MSB</t>
  </si>
  <si>
    <t>100</t>
  </si>
  <si>
    <t>Gain</t>
  </si>
  <si>
    <t>Polarity</t>
  </si>
  <si>
    <t>Latching</t>
  </si>
  <si>
    <t>Comparitor</t>
  </si>
  <si>
    <t>1</t>
  </si>
  <si>
    <t>0</t>
  </si>
  <si>
    <t>11</t>
  </si>
  <si>
    <t>Program As</t>
  </si>
  <si>
    <t>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</si>
</sst>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164" fontId="0" fillId="0" borderId="14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0" fontId="0" fillId="9" borderId="2" xfId="0" applyFill="1" applyBorder="1"/>
    <xf numFmtId="0" fontId="0" fillId="8" borderId="7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0" borderId="29" xfId="0" applyFill="1" applyBorder="1" applyAlignment="1">
      <alignment horizontal="center"/>
    </xf>
    <xf numFmtId="0" fontId="0" fillId="10" borderId="30" xfId="0" applyFill="1" applyBorder="1" applyAlignment="1">
      <alignment horizontal="center"/>
    </xf>
    <xf numFmtId="0" fontId="0" fillId="10" borderId="31" xfId="0" applyFill="1" applyBorder="1" applyAlignment="1">
      <alignment horizontal="center"/>
    </xf>
    <xf numFmtId="0" fontId="0" fillId="10" borderId="2" xfId="0" applyFill="1" applyBorder="1" applyAlignment="1">
      <alignment horizontal="center"/>
    </xf>
    <xf numFmtId="0" fontId="0" fillId="10" borderId="3" xfId="0" applyFill="1" applyBorder="1" applyAlignment="1">
      <alignment horizontal="center"/>
    </xf>
    <xf numFmtId="0" fontId="0" fillId="3" borderId="15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10" borderId="11" xfId="0" applyFill="1" applyBorder="1" applyAlignment="1">
      <alignment horizontal="left" vertical="center"/>
    </xf>
    <xf numFmtId="0" fontId="0" fillId="10" borderId="12" xfId="0" applyFill="1" applyBorder="1" applyAlignment="1">
      <alignment horizontal="left" vertical="center"/>
    </xf>
    <xf numFmtId="0" fontId="0" fillId="10" borderId="13" xfId="0" applyFill="1" applyBorder="1" applyAlignment="1">
      <alignment horizontal="left" vertical="center"/>
    </xf>
    <xf numFmtId="0" fontId="0" fillId="10" borderId="29" xfId="0" applyFill="1" applyBorder="1" applyAlignment="1">
      <alignment horizontal="left" vertical="center"/>
    </xf>
    <xf numFmtId="0" fontId="0" fillId="10" borderId="30" xfId="0" applyFill="1" applyBorder="1" applyAlignment="1">
      <alignment horizontal="left" vertical="center"/>
    </xf>
    <xf numFmtId="0" fontId="0" fillId="10" borderId="31" xfId="0" applyFill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3" borderId="15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11" borderId="15" xfId="0" applyFill="1" applyBorder="1" applyAlignment="1">
      <alignment horizontal="center" vertical="center" wrapText="1"/>
    </xf>
    <xf numFmtId="0" fontId="0" fillId="11" borderId="18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3" fillId="0" borderId="36" xfId="0" applyFont="1" applyBorder="1" applyAlignment="1">
      <alignment horizontal="center"/>
    </xf>
    <xf numFmtId="0" fontId="0" fillId="2" borderId="21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165" fontId="0" fillId="0" borderId="32" xfId="0" applyNumberFormat="1" applyBorder="1" applyAlignment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165" fontId="0" fillId="0" borderId="25" xfId="0" applyNumberFormat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0" fillId="2" borderId="25" xfId="0" applyFill="1" applyBorder="1" applyAlignment="1">
      <alignment horizontal="left"/>
    </xf>
    <xf numFmtId="0" fontId="0" fillId="2" borderId="27" xfId="0" applyFill="1" applyBorder="1" applyAlignment="1">
      <alignment horizontal="left"/>
    </xf>
    <xf numFmtId="0" fontId="0" fillId="2" borderId="23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wrapText="1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 wrapText="1"/>
    </xf>
    <xf numFmtId="0" fontId="0" fillId="4" borderId="24" xfId="0" applyFill="1" applyBorder="1" applyAlignment="1">
      <alignment horizontal="center" wrapText="1"/>
    </xf>
    <xf numFmtId="0" fontId="0" fillId="4" borderId="23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6" borderId="4" xfId="0" applyFill="1" applyBorder="1" applyAlignment="1">
      <alignment horizontal="center" vertical="center" wrapText="1"/>
    </xf>
    <xf numFmtId="0" fontId="0" fillId="2" borderId="32" xfId="0" applyFill="1" applyBorder="1" applyAlignment="1">
      <alignment horizontal="left"/>
    </xf>
    <xf numFmtId="0" fontId="0" fillId="2" borderId="34" xfId="0" applyFill="1" applyBorder="1" applyAlignment="1">
      <alignment horizontal="left"/>
    </xf>
    <xf numFmtId="0" fontId="0" fillId="4" borderId="14" xfId="0" applyFill="1" applyBorder="1" applyAlignment="1">
      <alignment horizontal="left"/>
    </xf>
    <xf numFmtId="0" fontId="0" fillId="4" borderId="19" xfId="0" applyFill="1" applyBorder="1" applyAlignment="1">
      <alignment horizontal="left"/>
    </xf>
    <xf numFmtId="0" fontId="0" fillId="5" borderId="6" xfId="0" applyFill="1" applyBorder="1" applyAlignment="1">
      <alignment horizontal="left" indent="1"/>
    </xf>
    <xf numFmtId="0" fontId="0" fillId="5" borderId="19" xfId="0" applyFill="1" applyBorder="1" applyAlignment="1">
      <alignment horizontal="left" indent="1"/>
    </xf>
    <xf numFmtId="0" fontId="0" fillId="5" borderId="26" xfId="0" applyFill="1" applyBorder="1" applyAlignment="1">
      <alignment horizontal="left" indent="1"/>
    </xf>
    <xf numFmtId="0" fontId="0" fillId="5" borderId="27" xfId="0" applyFill="1" applyBorder="1" applyAlignment="1">
      <alignment horizontal="left" indent="1"/>
    </xf>
    <xf numFmtId="0" fontId="0" fillId="2" borderId="8" xfId="0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left"/>
    </xf>
    <xf numFmtId="0" fontId="0" fillId="3" borderId="19" xfId="0" applyFill="1" applyBorder="1" applyAlignment="1">
      <alignment horizontal="left"/>
    </xf>
    <xf numFmtId="0" fontId="0" fillId="3" borderId="26" xfId="0" applyFill="1" applyBorder="1" applyAlignment="1">
      <alignment horizontal="left"/>
    </xf>
    <xf numFmtId="0" fontId="0" fillId="3" borderId="27" xfId="0" applyFill="1" applyBorder="1" applyAlignment="1">
      <alignment horizontal="left"/>
    </xf>
    <xf numFmtId="0" fontId="0" fillId="8" borderId="10" xfId="0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left" indent="1"/>
    </xf>
    <xf numFmtId="0" fontId="0" fillId="2" borderId="34" xfId="0" applyFill="1" applyBorder="1" applyAlignment="1">
      <alignment horizontal="left" indent="1"/>
    </xf>
    <xf numFmtId="0" fontId="0" fillId="2" borderId="6" xfId="0" applyFill="1" applyBorder="1" applyAlignment="1">
      <alignment horizontal="left" indent="1"/>
    </xf>
    <xf numFmtId="0" fontId="0" fillId="2" borderId="19" xfId="0" applyFill="1" applyBorder="1" applyAlignment="1">
      <alignment horizontal="left" indent="1"/>
    </xf>
    <xf numFmtId="0" fontId="0" fillId="3" borderId="6" xfId="0" applyFill="1" applyBorder="1" applyAlignment="1">
      <alignment horizontal="left" indent="1"/>
    </xf>
    <xf numFmtId="0" fontId="0" fillId="3" borderId="19" xfId="0" applyFill="1" applyBorder="1" applyAlignment="1">
      <alignment horizontal="left" indent="1"/>
    </xf>
    <xf numFmtId="0" fontId="0" fillId="4" borderId="6" xfId="0" applyFill="1" applyBorder="1" applyAlignment="1">
      <alignment horizontal="left" indent="1"/>
    </xf>
    <xf numFmtId="0" fontId="0" fillId="4" borderId="19" xfId="0" applyFill="1" applyBorder="1" applyAlignment="1">
      <alignment horizontal="left" indent="1"/>
    </xf>
    <xf numFmtId="0" fontId="0" fillId="2" borderId="33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6" borderId="37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38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39" xfId="0" applyFill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0" fontId="4" fillId="10" borderId="6" xfId="0" applyFont="1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12" borderId="6" xfId="0" applyFill="1" applyBorder="1" applyAlignment="1">
      <alignment horizontal="center" vertical="center"/>
    </xf>
    <xf numFmtId="0" fontId="0" fillId="7" borderId="40" xfId="0" applyFill="1" applyBorder="1" applyAlignment="1">
      <alignment horizontal="center"/>
    </xf>
    <xf numFmtId="0" fontId="0" fillId="12" borderId="40" xfId="0" applyFill="1" applyBorder="1" applyAlignment="1">
      <alignment horizontal="center"/>
    </xf>
    <xf numFmtId="49" fontId="0" fillId="7" borderId="6" xfId="0" applyNumberFormat="1" applyFill="1" applyBorder="1" applyAlignment="1">
      <alignment horizontal="center" vertical="center"/>
    </xf>
    <xf numFmtId="49" fontId="0" fillId="12" borderId="6" xfId="0" applyNumberFormat="1" applyFill="1" applyBorder="1" applyAlignment="1">
      <alignment horizontal="center" vertical="center"/>
    </xf>
    <xf numFmtId="0" fontId="0" fillId="7" borderId="27" xfId="0" applyFill="1" applyBorder="1" applyAlignment="1">
      <alignment horizontal="center"/>
    </xf>
    <xf numFmtId="0" fontId="0" fillId="7" borderId="41" xfId="0" applyFill="1" applyBorder="1" applyAlignment="1">
      <alignment horizontal="center"/>
    </xf>
    <xf numFmtId="0" fontId="0" fillId="7" borderId="42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43" xfId="0" applyFill="1" applyBorder="1" applyAlignment="1">
      <alignment horizontal="center"/>
    </xf>
    <xf numFmtId="0" fontId="0" fillId="7" borderId="34" xfId="0" applyFill="1" applyBorder="1" applyAlignment="1">
      <alignment horizontal="center"/>
    </xf>
    <xf numFmtId="0" fontId="0" fillId="7" borderId="44" xfId="0" applyFill="1" applyBorder="1" applyAlignment="1">
      <alignment horizontal="center"/>
    </xf>
    <xf numFmtId="0" fontId="0" fillId="7" borderId="45" xfId="0" applyFill="1" applyBorder="1" applyAlignment="1">
      <alignment horizontal="center"/>
    </xf>
    <xf numFmtId="0" fontId="0" fillId="12" borderId="27" xfId="0" applyFill="1" applyBorder="1" applyAlignment="1">
      <alignment horizontal="center"/>
    </xf>
    <xf numFmtId="0" fontId="0" fillId="12" borderId="41" xfId="0" applyFill="1" applyBorder="1" applyAlignment="1">
      <alignment horizontal="center"/>
    </xf>
    <xf numFmtId="0" fontId="0" fillId="12" borderId="42" xfId="0" applyFill="1" applyBorder="1" applyAlignment="1">
      <alignment horizontal="center"/>
    </xf>
    <xf numFmtId="0" fontId="0" fillId="12" borderId="0" xfId="0" applyFill="1" applyBorder="1" applyAlignment="1">
      <alignment horizontal="center"/>
    </xf>
    <xf numFmtId="0" fontId="0" fillId="12" borderId="43" xfId="0" applyFill="1" applyBorder="1" applyAlignment="1">
      <alignment horizontal="center"/>
    </xf>
    <xf numFmtId="0" fontId="0" fillId="12" borderId="34" xfId="0" applyFill="1" applyBorder="1" applyAlignment="1">
      <alignment horizontal="center"/>
    </xf>
    <xf numFmtId="0" fontId="0" fillId="12" borderId="44" xfId="0" applyFill="1" applyBorder="1" applyAlignment="1">
      <alignment horizontal="center"/>
    </xf>
    <xf numFmtId="0" fontId="0" fillId="12" borderId="45" xfId="0" applyFill="1" applyBorder="1" applyAlignment="1">
      <alignment horizontal="center"/>
    </xf>
    <xf numFmtId="0" fontId="0" fillId="2" borderId="6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55373-C27E-4E95-A280-7D69B81ACB85}">
  <sheetPr>
    <pageSetUpPr fitToPage="1"/>
  </sheetPr>
  <dimension ref="B1:R38"/>
  <sheetViews>
    <sheetView tabSelected="1" zoomScale="55" zoomScaleNormal="55" workbookViewId="0">
      <selection activeCell="Q32" sqref="Q32"/>
    </sheetView>
  </sheetViews>
  <sheetFormatPr defaultRowHeight="15" x14ac:dyDescent="0.25"/>
  <cols>
    <col min="2" max="2" width="11.5703125" customWidth="1"/>
    <col min="3" max="3" width="12.28515625" customWidth="1"/>
    <col min="4" max="4" width="5.5703125" style="1" customWidth="1"/>
    <col min="5" max="6" width="11.42578125" customWidth="1"/>
    <col min="7" max="7" width="5.5703125" customWidth="1"/>
    <col min="8" max="10" width="9.85546875" customWidth="1"/>
    <col min="11" max="11" width="5.5703125" customWidth="1"/>
    <col min="12" max="12" width="19.7109375" customWidth="1"/>
    <col min="13" max="13" width="2.5703125" bestFit="1" customWidth="1"/>
    <col min="14" max="15" width="12.42578125" bestFit="1" customWidth="1"/>
    <col min="16" max="16" width="11.7109375" bestFit="1" customWidth="1"/>
    <col min="18" max="18" width="15.42578125" bestFit="1" customWidth="1"/>
  </cols>
  <sheetData>
    <row r="1" spans="2:18" ht="27" thickBot="1" x14ac:dyDescent="0.45">
      <c r="B1" s="48" t="s">
        <v>52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</row>
    <row r="2" spans="2:18" s="2" customFormat="1" ht="30.75" thickBot="1" x14ac:dyDescent="0.3">
      <c r="B2" s="8" t="s">
        <v>32</v>
      </c>
      <c r="C2" s="8" t="s">
        <v>0</v>
      </c>
      <c r="D2" s="91" t="s">
        <v>1</v>
      </c>
      <c r="E2" s="92"/>
      <c r="F2" s="93"/>
      <c r="G2" s="91" t="s">
        <v>51</v>
      </c>
      <c r="H2" s="92"/>
      <c r="I2" s="93"/>
      <c r="J2" s="9" t="s">
        <v>15</v>
      </c>
      <c r="K2" s="54" t="s">
        <v>16</v>
      </c>
      <c r="L2" s="76"/>
      <c r="M2" s="55"/>
      <c r="N2" s="9" t="s">
        <v>24</v>
      </c>
      <c r="O2" s="9" t="s">
        <v>25</v>
      </c>
      <c r="P2" s="9" t="s">
        <v>26</v>
      </c>
      <c r="Q2" s="54" t="s">
        <v>27</v>
      </c>
      <c r="R2" s="55"/>
    </row>
    <row r="3" spans="2:18" s="1" customFormat="1" ht="15.75" thickBot="1" x14ac:dyDescent="0.3">
      <c r="B3" s="12" t="s">
        <v>33</v>
      </c>
      <c r="C3" s="12">
        <v>15</v>
      </c>
      <c r="D3" s="13">
        <v>14</v>
      </c>
      <c r="E3" s="14">
        <v>13</v>
      </c>
      <c r="F3" s="15">
        <v>12</v>
      </c>
      <c r="G3" s="13">
        <v>11</v>
      </c>
      <c r="H3" s="14">
        <v>10</v>
      </c>
      <c r="I3" s="15">
        <v>9</v>
      </c>
      <c r="J3" s="12">
        <v>8</v>
      </c>
      <c r="K3" s="13">
        <v>7</v>
      </c>
      <c r="L3" s="14">
        <v>6</v>
      </c>
      <c r="M3" s="15">
        <v>5</v>
      </c>
      <c r="N3" s="16">
        <v>4</v>
      </c>
      <c r="O3" s="12">
        <v>3</v>
      </c>
      <c r="P3" s="17">
        <v>2</v>
      </c>
      <c r="Q3" s="13">
        <v>1</v>
      </c>
      <c r="R3" s="15">
        <v>0</v>
      </c>
    </row>
    <row r="4" spans="2:18" ht="15" customHeight="1" x14ac:dyDescent="0.25">
      <c r="B4" s="47" t="s">
        <v>34</v>
      </c>
      <c r="C4" s="70" t="s">
        <v>35</v>
      </c>
      <c r="D4" s="10">
        <v>0</v>
      </c>
      <c r="E4" s="102" t="s">
        <v>2</v>
      </c>
      <c r="F4" s="78"/>
      <c r="G4" s="10">
        <v>0</v>
      </c>
      <c r="H4" s="94" t="s">
        <v>50</v>
      </c>
      <c r="I4" s="95"/>
      <c r="J4" s="65" t="s">
        <v>39</v>
      </c>
      <c r="K4" s="11">
        <v>0</v>
      </c>
      <c r="L4" s="77" t="s">
        <v>41</v>
      </c>
      <c r="M4" s="78"/>
      <c r="N4" s="65" t="s">
        <v>42</v>
      </c>
      <c r="O4" s="65" t="s">
        <v>43</v>
      </c>
      <c r="P4" s="49" t="s">
        <v>44</v>
      </c>
      <c r="Q4" s="56">
        <v>0</v>
      </c>
      <c r="R4" s="59" t="s">
        <v>28</v>
      </c>
    </row>
    <row r="5" spans="2:18" x14ac:dyDescent="0.25">
      <c r="B5" s="47"/>
      <c r="C5" s="71"/>
      <c r="D5" s="3">
        <v>1</v>
      </c>
      <c r="E5" s="103" t="s">
        <v>3</v>
      </c>
      <c r="F5" s="62"/>
      <c r="G5" s="3">
        <v>1</v>
      </c>
      <c r="H5" s="96" t="s">
        <v>10</v>
      </c>
      <c r="I5" s="97"/>
      <c r="J5" s="85"/>
      <c r="K5" s="4">
        <v>1</v>
      </c>
      <c r="L5" s="61" t="s">
        <v>17</v>
      </c>
      <c r="M5" s="62"/>
      <c r="N5" s="66"/>
      <c r="O5" s="66"/>
      <c r="P5" s="50"/>
      <c r="Q5" s="57"/>
      <c r="R5" s="60"/>
    </row>
    <row r="6" spans="2:18" x14ac:dyDescent="0.25">
      <c r="B6" s="47"/>
      <c r="C6" s="72" t="s">
        <v>36</v>
      </c>
      <c r="D6" s="3">
        <v>10</v>
      </c>
      <c r="E6" s="103" t="s">
        <v>4</v>
      </c>
      <c r="F6" s="62"/>
      <c r="G6" s="3">
        <v>10</v>
      </c>
      <c r="H6" s="98" t="s">
        <v>11</v>
      </c>
      <c r="I6" s="99"/>
      <c r="J6" s="85"/>
      <c r="K6" s="4">
        <v>10</v>
      </c>
      <c r="L6" s="61" t="s">
        <v>18</v>
      </c>
      <c r="M6" s="62"/>
      <c r="N6" s="66"/>
      <c r="O6" s="66"/>
      <c r="P6" s="50"/>
      <c r="Q6" s="57">
        <v>1</v>
      </c>
      <c r="R6" s="60" t="s">
        <v>29</v>
      </c>
    </row>
    <row r="7" spans="2:18" x14ac:dyDescent="0.25">
      <c r="B7" s="47"/>
      <c r="C7" s="71"/>
      <c r="D7" s="3">
        <v>11</v>
      </c>
      <c r="E7" s="103" t="s">
        <v>5</v>
      </c>
      <c r="F7" s="62"/>
      <c r="G7" s="3">
        <v>11</v>
      </c>
      <c r="H7" s="100" t="s">
        <v>12</v>
      </c>
      <c r="I7" s="101"/>
      <c r="J7" s="85"/>
      <c r="K7" s="4">
        <v>11</v>
      </c>
      <c r="L7" s="61" t="s">
        <v>19</v>
      </c>
      <c r="M7" s="62"/>
      <c r="N7" s="66"/>
      <c r="O7" s="66"/>
      <c r="P7" s="50"/>
      <c r="Q7" s="57"/>
      <c r="R7" s="60"/>
    </row>
    <row r="8" spans="2:18" x14ac:dyDescent="0.25">
      <c r="B8" s="47"/>
      <c r="C8" s="73" t="s">
        <v>37</v>
      </c>
      <c r="D8" s="3">
        <v>100</v>
      </c>
      <c r="E8" s="87" t="s">
        <v>6</v>
      </c>
      <c r="F8" s="88"/>
      <c r="G8" s="3">
        <v>100</v>
      </c>
      <c r="H8" s="100" t="s">
        <v>13</v>
      </c>
      <c r="I8" s="101"/>
      <c r="J8" s="67" t="s">
        <v>40</v>
      </c>
      <c r="K8" s="4">
        <v>100</v>
      </c>
      <c r="L8" s="79" t="s">
        <v>20</v>
      </c>
      <c r="M8" s="80"/>
      <c r="N8" s="67" t="s">
        <v>45</v>
      </c>
      <c r="O8" s="67" t="s">
        <v>46</v>
      </c>
      <c r="P8" s="51" t="s">
        <v>47</v>
      </c>
      <c r="Q8" s="57">
        <v>10</v>
      </c>
      <c r="R8" s="60" t="s">
        <v>30</v>
      </c>
    </row>
    <row r="9" spans="2:18" x14ac:dyDescent="0.25">
      <c r="B9" s="47"/>
      <c r="C9" s="74"/>
      <c r="D9" s="3">
        <v>101</v>
      </c>
      <c r="E9" s="87" t="s">
        <v>7</v>
      </c>
      <c r="F9" s="88"/>
      <c r="G9" s="3">
        <v>101</v>
      </c>
      <c r="H9" s="81" t="s">
        <v>14</v>
      </c>
      <c r="I9" s="82"/>
      <c r="J9" s="67"/>
      <c r="K9" s="4">
        <v>101</v>
      </c>
      <c r="L9" s="61" t="s">
        <v>21</v>
      </c>
      <c r="M9" s="62"/>
      <c r="N9" s="68"/>
      <c r="O9" s="68"/>
      <c r="P9" s="52"/>
      <c r="Q9" s="57"/>
      <c r="R9" s="60"/>
    </row>
    <row r="10" spans="2:18" x14ac:dyDescent="0.25">
      <c r="B10" s="47"/>
      <c r="C10" s="73" t="s">
        <v>38</v>
      </c>
      <c r="D10" s="3">
        <v>110</v>
      </c>
      <c r="E10" s="87" t="s">
        <v>8</v>
      </c>
      <c r="F10" s="88"/>
      <c r="G10" s="3">
        <v>110</v>
      </c>
      <c r="H10" s="81" t="s">
        <v>14</v>
      </c>
      <c r="I10" s="82"/>
      <c r="J10" s="67"/>
      <c r="K10" s="4">
        <v>110</v>
      </c>
      <c r="L10" s="61" t="s">
        <v>22</v>
      </c>
      <c r="M10" s="62"/>
      <c r="N10" s="68"/>
      <c r="O10" s="68"/>
      <c r="P10" s="52"/>
      <c r="Q10" s="57">
        <v>11</v>
      </c>
      <c r="R10" s="45" t="s">
        <v>31</v>
      </c>
    </row>
    <row r="11" spans="2:18" ht="15.75" thickBot="1" x14ac:dyDescent="0.3">
      <c r="B11" s="47"/>
      <c r="C11" s="75"/>
      <c r="D11" s="5">
        <v>111</v>
      </c>
      <c r="E11" s="89" t="s">
        <v>9</v>
      </c>
      <c r="F11" s="90"/>
      <c r="G11" s="5">
        <v>111</v>
      </c>
      <c r="H11" s="83" t="s">
        <v>14</v>
      </c>
      <c r="I11" s="84"/>
      <c r="J11" s="86"/>
      <c r="K11" s="6">
        <v>111</v>
      </c>
      <c r="L11" s="63" t="s">
        <v>23</v>
      </c>
      <c r="M11" s="64"/>
      <c r="N11" s="69"/>
      <c r="O11" s="69"/>
      <c r="P11" s="53"/>
      <c r="Q11" s="58"/>
      <c r="R11" s="46"/>
    </row>
    <row r="12" spans="2:18" ht="15.75" thickBot="1" x14ac:dyDescent="0.3">
      <c r="B12" s="7"/>
      <c r="C12" s="107" t="s">
        <v>48</v>
      </c>
      <c r="D12" s="108"/>
      <c r="E12" s="108"/>
      <c r="F12" s="108"/>
      <c r="G12" s="108"/>
      <c r="H12" s="108"/>
      <c r="I12" s="108"/>
      <c r="J12" s="109"/>
      <c r="K12" s="104" t="s">
        <v>49</v>
      </c>
      <c r="L12" s="105"/>
      <c r="M12" s="105"/>
      <c r="N12" s="105"/>
      <c r="O12" s="105"/>
      <c r="P12" s="105"/>
      <c r="Q12" s="105"/>
      <c r="R12" s="106"/>
    </row>
    <row r="13" spans="2:18" ht="15.75" thickBot="1" x14ac:dyDescent="0.3"/>
    <row r="14" spans="2:18" ht="15.75" thickBot="1" x14ac:dyDescent="0.3">
      <c r="C14" s="28" t="s">
        <v>53</v>
      </c>
      <c r="D14" s="29"/>
      <c r="E14" s="29"/>
      <c r="F14" s="29"/>
      <c r="G14" s="29"/>
      <c r="H14" s="29"/>
      <c r="I14" s="29"/>
      <c r="J14" s="29"/>
      <c r="K14" s="29"/>
      <c r="L14" s="30"/>
      <c r="N14" s="19" t="s">
        <v>69</v>
      </c>
      <c r="O14" s="20" t="s">
        <v>74</v>
      </c>
      <c r="P14" s="20" t="s">
        <v>75</v>
      </c>
      <c r="Q14" s="21" t="s">
        <v>76</v>
      </c>
    </row>
    <row r="15" spans="2:18" x14ac:dyDescent="0.25">
      <c r="C15" s="39" t="s">
        <v>62</v>
      </c>
      <c r="D15" s="40"/>
      <c r="E15" s="40"/>
      <c r="F15" s="40"/>
      <c r="G15" s="40"/>
      <c r="H15" s="40"/>
      <c r="I15" s="40"/>
      <c r="J15" s="40"/>
      <c r="K15" s="40"/>
      <c r="L15" s="41" t="s">
        <v>65</v>
      </c>
      <c r="N15" s="34" t="s">
        <v>70</v>
      </c>
      <c r="O15" s="25">
        <v>1001000</v>
      </c>
      <c r="P15" s="25">
        <v>48</v>
      </c>
      <c r="Q15" s="22">
        <v>72</v>
      </c>
    </row>
    <row r="16" spans="2:18" x14ac:dyDescent="0.25">
      <c r="C16" s="39" t="s">
        <v>54</v>
      </c>
      <c r="D16" s="40"/>
      <c r="E16" s="40"/>
      <c r="F16" s="40"/>
      <c r="G16" s="40"/>
      <c r="H16" s="40"/>
      <c r="I16" s="40"/>
      <c r="J16" s="40"/>
      <c r="K16" s="40"/>
      <c r="L16" s="41"/>
      <c r="N16" s="35"/>
      <c r="O16" s="26"/>
      <c r="P16" s="26"/>
      <c r="Q16" s="23"/>
    </row>
    <row r="17" spans="2:17" x14ac:dyDescent="0.25">
      <c r="C17" s="39" t="s">
        <v>55</v>
      </c>
      <c r="D17" s="40"/>
      <c r="E17" s="40"/>
      <c r="F17" s="40"/>
      <c r="G17" s="40"/>
      <c r="H17" s="40"/>
      <c r="I17" s="40"/>
      <c r="J17" s="40"/>
      <c r="K17" s="40"/>
      <c r="L17" s="41" t="s">
        <v>66</v>
      </c>
      <c r="N17" s="35" t="s">
        <v>71</v>
      </c>
      <c r="O17" s="26">
        <v>1001001</v>
      </c>
      <c r="P17" s="26">
        <v>49</v>
      </c>
      <c r="Q17" s="23">
        <v>73</v>
      </c>
    </row>
    <row r="18" spans="2:17" ht="15.75" thickBot="1" x14ac:dyDescent="0.3">
      <c r="C18" s="37" t="s">
        <v>56</v>
      </c>
      <c r="D18" s="38"/>
      <c r="E18" s="38"/>
      <c r="F18" s="38"/>
      <c r="G18" s="38"/>
      <c r="H18" s="38"/>
      <c r="I18" s="38"/>
      <c r="J18" s="38"/>
      <c r="K18" s="38"/>
      <c r="L18" s="42"/>
      <c r="N18" s="35"/>
      <c r="O18" s="26"/>
      <c r="P18" s="26"/>
      <c r="Q18" s="23"/>
    </row>
    <row r="19" spans="2:17" x14ac:dyDescent="0.25">
      <c r="C19" s="28" t="s">
        <v>57</v>
      </c>
      <c r="D19" s="29"/>
      <c r="E19" s="29"/>
      <c r="F19" s="29"/>
      <c r="G19" s="29"/>
      <c r="H19" s="29"/>
      <c r="I19" s="29"/>
      <c r="J19" s="29"/>
      <c r="K19" s="29"/>
      <c r="L19" s="30"/>
      <c r="N19" s="35" t="s">
        <v>72</v>
      </c>
      <c r="O19" s="26">
        <v>1001010</v>
      </c>
      <c r="P19" s="26">
        <v>50</v>
      </c>
      <c r="Q19" s="23">
        <v>74</v>
      </c>
    </row>
    <row r="20" spans="2:17" x14ac:dyDescent="0.25">
      <c r="C20" s="39" t="s">
        <v>62</v>
      </c>
      <c r="D20" s="40"/>
      <c r="E20" s="40"/>
      <c r="F20" s="40"/>
      <c r="G20" s="40"/>
      <c r="H20" s="40"/>
      <c r="I20" s="40"/>
      <c r="J20" s="40"/>
      <c r="K20" s="40"/>
      <c r="L20" s="41" t="s">
        <v>67</v>
      </c>
      <c r="N20" s="35"/>
      <c r="O20" s="26"/>
      <c r="P20" s="26"/>
      <c r="Q20" s="23"/>
    </row>
    <row r="21" spans="2:17" ht="15.75" thickBot="1" x14ac:dyDescent="0.3">
      <c r="C21" s="37" t="s">
        <v>58</v>
      </c>
      <c r="D21" s="38"/>
      <c r="E21" s="38"/>
      <c r="F21" s="38"/>
      <c r="G21" s="38"/>
      <c r="H21" s="38"/>
      <c r="I21" s="38"/>
      <c r="J21" s="38"/>
      <c r="K21" s="38"/>
      <c r="L21" s="42"/>
      <c r="N21" s="35" t="s">
        <v>73</v>
      </c>
      <c r="O21" s="26">
        <v>1001011</v>
      </c>
      <c r="P21" s="26">
        <v>51</v>
      </c>
      <c r="Q21" s="23">
        <v>75</v>
      </c>
    </row>
    <row r="22" spans="2:17" ht="15.75" thickBot="1" x14ac:dyDescent="0.3">
      <c r="C22" s="28" t="s">
        <v>59</v>
      </c>
      <c r="D22" s="29"/>
      <c r="E22" s="29"/>
      <c r="F22" s="29"/>
      <c r="G22" s="29"/>
      <c r="H22" s="29"/>
      <c r="I22" s="29"/>
      <c r="J22" s="29"/>
      <c r="K22" s="29"/>
      <c r="L22" s="30"/>
      <c r="N22" s="36"/>
      <c r="O22" s="27"/>
      <c r="P22" s="27"/>
      <c r="Q22" s="24"/>
    </row>
    <row r="23" spans="2:17" ht="30" x14ac:dyDescent="0.25">
      <c r="C23" s="39" t="s">
        <v>63</v>
      </c>
      <c r="D23" s="40"/>
      <c r="E23" s="40"/>
      <c r="F23" s="40"/>
      <c r="G23" s="40"/>
      <c r="H23" s="40"/>
      <c r="I23" s="40"/>
      <c r="J23" s="40"/>
      <c r="K23" s="40"/>
      <c r="L23" s="18" t="s">
        <v>77</v>
      </c>
    </row>
    <row r="24" spans="2:17" x14ac:dyDescent="0.25">
      <c r="C24" s="39" t="s">
        <v>60</v>
      </c>
      <c r="D24" s="40"/>
      <c r="E24" s="40"/>
      <c r="F24" s="40"/>
      <c r="G24" s="40"/>
      <c r="H24" s="40"/>
      <c r="I24" s="40"/>
      <c r="J24" s="40"/>
      <c r="K24" s="40"/>
      <c r="L24" s="43" t="s">
        <v>68</v>
      </c>
    </row>
    <row r="25" spans="2:17" ht="15.75" thickBot="1" x14ac:dyDescent="0.3">
      <c r="C25" s="37" t="s">
        <v>61</v>
      </c>
      <c r="D25" s="38"/>
      <c r="E25" s="38"/>
      <c r="F25" s="38"/>
      <c r="G25" s="38"/>
      <c r="H25" s="38"/>
      <c r="I25" s="38"/>
      <c r="J25" s="38"/>
      <c r="K25" s="38"/>
      <c r="L25" s="44"/>
    </row>
    <row r="26" spans="2:17" ht="15.75" thickBot="1" x14ac:dyDescent="0.3">
      <c r="C26" s="31" t="s">
        <v>64</v>
      </c>
      <c r="D26" s="32"/>
      <c r="E26" s="32"/>
      <c r="F26" s="32"/>
      <c r="G26" s="32"/>
      <c r="H26" s="32"/>
      <c r="I26" s="32"/>
      <c r="J26" s="32"/>
      <c r="K26" s="32"/>
      <c r="L26" s="33"/>
    </row>
    <row r="30" spans="2:17" x14ac:dyDescent="0.25">
      <c r="B30" s="112" t="s">
        <v>81</v>
      </c>
      <c r="C30" s="110" t="s">
        <v>87</v>
      </c>
      <c r="D30" s="118" t="s">
        <v>0</v>
      </c>
      <c r="E30" s="119"/>
      <c r="F30" s="120"/>
      <c r="H30" s="116" t="str">
        <f>C30&amp;C31&amp;C32&amp;C33</f>
        <v>10000011</v>
      </c>
      <c r="I30" s="112" t="str">
        <f>BIN2HEX(H30,2)</f>
        <v>83</v>
      </c>
    </row>
    <row r="31" spans="2:17" x14ac:dyDescent="0.25">
      <c r="B31" s="112"/>
      <c r="C31" s="110" t="s">
        <v>91</v>
      </c>
      <c r="D31" s="114" t="s">
        <v>1</v>
      </c>
      <c r="E31" s="121"/>
      <c r="F31" s="122"/>
      <c r="H31" s="116"/>
      <c r="I31" s="112"/>
      <c r="L31" s="111" t="str">
        <f>I34&amp;I30</f>
        <v>8383</v>
      </c>
    </row>
    <row r="32" spans="2:17" x14ac:dyDescent="0.25">
      <c r="B32" s="112"/>
      <c r="C32" s="110" t="s">
        <v>78</v>
      </c>
      <c r="D32" s="114" t="s">
        <v>83</v>
      </c>
      <c r="E32" s="121"/>
      <c r="F32" s="122"/>
      <c r="H32" s="116"/>
      <c r="I32" s="112"/>
      <c r="L32" s="111"/>
    </row>
    <row r="33" spans="2:12" x14ac:dyDescent="0.25">
      <c r="B33" s="112"/>
      <c r="C33" s="110" t="s">
        <v>87</v>
      </c>
      <c r="D33" s="123" t="s">
        <v>79</v>
      </c>
      <c r="E33" s="124"/>
      <c r="F33" s="125"/>
      <c r="H33" s="116"/>
      <c r="I33" s="112"/>
      <c r="L33" s="134" t="s">
        <v>90</v>
      </c>
    </row>
    <row r="34" spans="2:12" x14ac:dyDescent="0.25">
      <c r="B34" s="113" t="s">
        <v>80</v>
      </c>
      <c r="C34" s="110" t="s">
        <v>82</v>
      </c>
      <c r="D34" s="126" t="s">
        <v>16</v>
      </c>
      <c r="E34" s="127"/>
      <c r="F34" s="128"/>
      <c r="H34" s="117" t="str">
        <f>C34&amp;C35&amp;C36&amp;C37&amp;C38</f>
        <v>10000011</v>
      </c>
      <c r="I34" s="113" t="str">
        <f>BIN2HEX(H34,2)</f>
        <v>83</v>
      </c>
    </row>
    <row r="35" spans="2:12" x14ac:dyDescent="0.25">
      <c r="B35" s="113"/>
      <c r="C35" s="110" t="s">
        <v>88</v>
      </c>
      <c r="D35" s="115" t="s">
        <v>79</v>
      </c>
      <c r="E35" s="129"/>
      <c r="F35" s="130"/>
      <c r="H35" s="117"/>
      <c r="I35" s="113"/>
    </row>
    <row r="36" spans="2:12" x14ac:dyDescent="0.25">
      <c r="B36" s="113"/>
      <c r="C36" s="110" t="s">
        <v>88</v>
      </c>
      <c r="D36" s="115" t="s">
        <v>84</v>
      </c>
      <c r="E36" s="129"/>
      <c r="F36" s="130"/>
      <c r="H36" s="117"/>
      <c r="I36" s="113"/>
    </row>
    <row r="37" spans="2:12" x14ac:dyDescent="0.25">
      <c r="B37" s="113"/>
      <c r="C37" s="110" t="s">
        <v>88</v>
      </c>
      <c r="D37" s="115" t="s">
        <v>85</v>
      </c>
      <c r="E37" s="129"/>
      <c r="F37" s="130"/>
      <c r="H37" s="117"/>
      <c r="I37" s="113"/>
    </row>
    <row r="38" spans="2:12" x14ac:dyDescent="0.25">
      <c r="B38" s="113"/>
      <c r="C38" s="110" t="s">
        <v>89</v>
      </c>
      <c r="D38" s="131" t="s">
        <v>86</v>
      </c>
      <c r="E38" s="132"/>
      <c r="F38" s="133"/>
      <c r="H38" s="117"/>
      <c r="I38" s="113"/>
    </row>
  </sheetData>
  <mergeCells count="101">
    <mergeCell ref="B34:B38"/>
    <mergeCell ref="L31:L32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H30:H33"/>
    <mergeCell ref="I30:I33"/>
    <mergeCell ref="H34:H38"/>
    <mergeCell ref="I34:I38"/>
    <mergeCell ref="B30:B33"/>
    <mergeCell ref="H8:I8"/>
    <mergeCell ref="H9:I9"/>
    <mergeCell ref="D2:F2"/>
    <mergeCell ref="E4:F4"/>
    <mergeCell ref="E5:F5"/>
    <mergeCell ref="E6:F6"/>
    <mergeCell ref="E7:F7"/>
    <mergeCell ref="E8:F8"/>
    <mergeCell ref="G2:I2"/>
    <mergeCell ref="H4:I4"/>
    <mergeCell ref="H5:I5"/>
    <mergeCell ref="H6:I6"/>
    <mergeCell ref="H7:I7"/>
    <mergeCell ref="K2:M2"/>
    <mergeCell ref="L4:M4"/>
    <mergeCell ref="L5:M5"/>
    <mergeCell ref="L6:M6"/>
    <mergeCell ref="L7:M7"/>
    <mergeCell ref="N4:N7"/>
    <mergeCell ref="N8:N11"/>
    <mergeCell ref="O4:O7"/>
    <mergeCell ref="O8:O11"/>
    <mergeCell ref="C4:C5"/>
    <mergeCell ref="C6:C7"/>
    <mergeCell ref="C8:C9"/>
    <mergeCell ref="C10:C11"/>
    <mergeCell ref="L8:M8"/>
    <mergeCell ref="H10:I10"/>
    <mergeCell ref="H11:I11"/>
    <mergeCell ref="J4:J7"/>
    <mergeCell ref="J8:J11"/>
    <mergeCell ref="E9:F9"/>
    <mergeCell ref="E10:F10"/>
    <mergeCell ref="E11:F11"/>
    <mergeCell ref="B4:B11"/>
    <mergeCell ref="B1:R1"/>
    <mergeCell ref="C14:L14"/>
    <mergeCell ref="P4:P7"/>
    <mergeCell ref="P8:P11"/>
    <mergeCell ref="Q2:R2"/>
    <mergeCell ref="Q4:Q5"/>
    <mergeCell ref="Q6:Q7"/>
    <mergeCell ref="Q8:Q9"/>
    <mergeCell ref="Q10:Q11"/>
    <mergeCell ref="R4:R5"/>
    <mergeCell ref="R6:R7"/>
    <mergeCell ref="R8:R9"/>
    <mergeCell ref="L9:M9"/>
    <mergeCell ref="C16:K16"/>
    <mergeCell ref="C17:K17"/>
    <mergeCell ref="C18:K18"/>
    <mergeCell ref="C20:K20"/>
    <mergeCell ref="R10:R11"/>
    <mergeCell ref="L10:M10"/>
    <mergeCell ref="L11:M11"/>
    <mergeCell ref="K12:R12"/>
    <mergeCell ref="C12:J12"/>
    <mergeCell ref="C22:L22"/>
    <mergeCell ref="C26:L26"/>
    <mergeCell ref="N15:N16"/>
    <mergeCell ref="N17:N18"/>
    <mergeCell ref="N19:N20"/>
    <mergeCell ref="N21:N22"/>
    <mergeCell ref="C21:K21"/>
    <mergeCell ref="C23:K23"/>
    <mergeCell ref="C24:K24"/>
    <mergeCell ref="C25:K25"/>
    <mergeCell ref="L15:L16"/>
    <mergeCell ref="L17:L18"/>
    <mergeCell ref="L20:L21"/>
    <mergeCell ref="L24:L25"/>
    <mergeCell ref="C19:L19"/>
    <mergeCell ref="C15:K15"/>
    <mergeCell ref="Q15:Q16"/>
    <mergeCell ref="Q17:Q18"/>
    <mergeCell ref="Q19:Q20"/>
    <mergeCell ref="Q21:Q22"/>
    <mergeCell ref="O15:O16"/>
    <mergeCell ref="O17:O18"/>
    <mergeCell ref="O19:O20"/>
    <mergeCell ref="O21:O22"/>
    <mergeCell ref="P15:P16"/>
    <mergeCell ref="P17:P18"/>
    <mergeCell ref="P19:P20"/>
    <mergeCell ref="P21:P22"/>
  </mergeCells>
  <phoneticPr fontId="2" type="noConversion"/>
  <printOptions horizontalCentered="1"/>
  <pageMargins left="0.25" right="0.25" top="0.75" bottom="0.75" header="0.3" footer="0.3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ADS1115</vt:lpstr>
      <vt:lpstr>'ADS1115'!Print_Area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 Rutherford</dc:creator>
  <cp:lastModifiedBy>Jerry Rutherford</cp:lastModifiedBy>
  <cp:lastPrinted>2023-07-11T14:25:30Z</cp:lastPrinted>
  <dcterms:created xsi:type="dcterms:W3CDTF">2022-10-06T00:08:40Z</dcterms:created>
  <dcterms:modified xsi:type="dcterms:W3CDTF">2023-07-11T14:25:47Z</dcterms:modified>
</cp:coreProperties>
</file>